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tions" sheetId="1" state="visible" r:id="rId1"/>
    <sheet name="Financial Position" sheetId="2" state="visible" r:id="rId2"/>
    <sheet name="Activities" sheetId="3" state="visible" r:id="rId3"/>
    <sheet name="Functional Expenses" sheetId="4" state="visible" r:id="rId4"/>
    <sheet name="Cash Flows" sheetId="5" state="visible" r:id="rId5"/>
    <sheet name="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%;(0.0%);&quot;-&quot;"/>
  </numFmts>
  <fonts count="12">
    <font>
      <name val="Calibri"/>
      <family val="2"/>
      <color theme="1"/>
      <sz val="11"/>
      <scheme val="minor"/>
    </font>
    <font>
      <b val="1"/>
      <color rgb="001F3A5F"/>
      <sz val="15"/>
    </font>
    <font>
      <color rgb="00555555"/>
      <sz val="11"/>
    </font>
    <font>
      <b val="1"/>
      <color rgb="00FFFFFF"/>
    </font>
    <font>
      <b val="1"/>
      <sz val="11"/>
    </font>
    <font>
      <sz val="11"/>
    </font>
    <font>
      <b val="1"/>
    </font>
    <font>
      <i val="1"/>
      <color rgb="00555555"/>
      <sz val="10"/>
    </font>
    <font>
      <b val="1"/>
      <color rgb="001E6B34"/>
      <sz val="10"/>
    </font>
    <font/>
    <font>
      <b val="1"/>
      <color rgb="001F3A5F"/>
      <sz val="16"/>
    </font>
    <font>
      <b val="1"/>
      <color rgb="001F3A5F"/>
      <sz val="12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DF3"/>
      </patternFill>
    </fill>
    <fill>
      <patternFill patternType="solid">
        <fgColor rgb="00FFF7D6"/>
      </patternFill>
    </fill>
    <fill>
      <patternFill patternType="solid">
        <fgColor rgb="00EAF5EC"/>
      </patternFill>
    </fill>
  </fills>
  <borders count="4">
    <border>
      <left/>
      <right/>
      <top/>
      <bottom/>
      <diagonal/>
    </border>
    <border>
      <bottom style="thin">
        <color rgb="00C8D0DA"/>
      </bottom>
    </border>
    <border>
      <top style="thin">
        <color rgb="00333333"/>
      </top>
    </border>
    <border>
      <top style="thin">
        <color rgb="00333333"/>
      </top>
      <bottom style="double">
        <color rgb="00333333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11" fillId="0" borderId="0" pivotButton="0" quotePrefix="0" xfId="0"/>
    <xf numFmtId="0" fontId="7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/>
    </xf>
    <xf numFmtId="0" fontId="0" fillId="3" borderId="0" pivotButton="0" quotePrefix="0" xfId="0"/>
    <xf numFmtId="0" fontId="4" fillId="0" borderId="0" applyAlignment="1" pivotButton="0" quotePrefix="0" xfId="0">
      <alignment indent="1"/>
    </xf>
    <xf numFmtId="0" fontId="5" fillId="0" borderId="0" applyAlignment="1" pivotButton="0" quotePrefix="0" xfId="0">
      <alignment indent="2"/>
    </xf>
    <xf numFmtId="164" fontId="0" fillId="4" borderId="1" pivotButton="0" quotePrefix="0" xfId="0"/>
    <xf numFmtId="164" fontId="6" fillId="0" borderId="2" pivotButton="0" quotePrefix="0" xfId="0"/>
    <xf numFmtId="0" fontId="4" fillId="0" borderId="0" applyAlignment="1" pivotButton="0" quotePrefix="0" xfId="0">
      <alignment/>
    </xf>
    <xf numFmtId="164" fontId="6" fillId="0" borderId="3" pivotButton="0" quotePrefix="0" xfId="0"/>
    <xf numFmtId="0" fontId="7" fillId="5" borderId="0" applyAlignment="1" pivotButton="0" quotePrefix="0" xfId="0">
      <alignment/>
    </xf>
    <xf numFmtId="0" fontId="8" fillId="5" borderId="0" applyAlignment="1" pivotButton="0" quotePrefix="0" xfId="0">
      <alignment horizontal="center"/>
    </xf>
    <xf numFmtId="164" fontId="0" fillId="0" borderId="1" pivotButton="0" quotePrefix="0" xfId="0"/>
    <xf numFmtId="0" fontId="5" fillId="0" borderId="0" applyAlignment="1" pivotButton="0" quotePrefix="0" xfId="0">
      <alignment indent="1"/>
    </xf>
    <xf numFmtId="164" fontId="9" fillId="0" borderId="0" pivotButton="0" quotePrefix="0" xfId="0"/>
    <xf numFmtId="0" fontId="7" fillId="0" borderId="0" applyAlignment="1" pivotButton="0" quotePrefix="0" xfId="0">
      <alignment/>
    </xf>
    <xf numFmtId="165" fontId="9" fillId="0" borderId="0" pivotButton="0" quotePrefix="0" xfId="0"/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Nonprofit Financial Statements Template</t>
        </is>
      </c>
    </row>
    <row r="4" ht="30" customHeight="1">
      <c r="B4" s="2" t="inlineStr">
        <is>
          <t>This workbook holds the four core nonprofit financial statements, linked with formulas so totals flow between them. It is filled in with a fictional food pantry's numbers. Replace the yellow cells with yours.</t>
        </is>
      </c>
    </row>
    <row r="5">
      <c r="B5" s="3" t="inlineStr">
        <is>
          <t>Yellow cells are inputs. Type your numbers there. White cells are formulas; leave them alone unless you know what you are changing.</t>
        </is>
      </c>
    </row>
    <row r="7">
      <c r="B7" s="4" t="inlineStr">
        <is>
          <t>The four statements</t>
        </is>
      </c>
    </row>
    <row r="8" ht="30" customHeight="1">
      <c r="B8" s="2" t="inlineStr">
        <is>
          <t>Financial Position (balance sheet): what you own, what you owe and your net assets on the last day of the year. Two columns: this year and last year. Last year's column drives beginning balances elsewhere.</t>
        </is>
      </c>
    </row>
    <row r="9" ht="30" customHeight="1">
      <c r="B9" s="2" t="inlineStr">
        <is>
          <t>Activities (income statement): revenue, support and expenses for the year, split between net assets without and with donor restrictions. Expense totals come from the Functional Expenses tab automatically.</t>
        </is>
      </c>
    </row>
    <row r="10" ht="45" customHeight="1">
      <c r="B10" s="2" t="inlineStr">
        <is>
          <t>Functional Expenses: every expense by its nature (salaries, rent, supplies) and by function (program, management and general, fundraising). Required for voluntary health and welfare organizations under older rules and, since ASU 2016-14, every nonprofit must show expenses by both nature and function somewhere.</t>
        </is>
      </c>
    </row>
    <row r="11" ht="30" customHeight="1">
      <c r="B11" s="2" t="inlineStr">
        <is>
          <t>Cash Flows: how cash changed during the year, using the indirect method. Almost every line is calculated from the other three statements.</t>
        </is>
      </c>
    </row>
    <row r="12">
      <c r="B12" s="4" t="inlineStr">
        <is>
          <t>Suggested order</t>
        </is>
      </c>
    </row>
    <row r="13" ht="15" customHeight="1">
      <c r="B13" s="2" t="inlineStr">
        <is>
          <t>1. Financial Position: enter both year-end columns from your bookkeeping system.</t>
        </is>
      </c>
    </row>
    <row r="14" ht="15" customHeight="1">
      <c r="B14" s="2" t="inlineStr">
        <is>
          <t>2. Functional Expenses: enter each expense line split across the three functions.</t>
        </is>
      </c>
    </row>
    <row r="15" ht="15" customHeight="1">
      <c r="B15" s="2" t="inlineStr">
        <is>
          <t>3. Activities: enter revenue lines and the amount released from restrictions.</t>
        </is>
      </c>
    </row>
    <row r="16" ht="30" customHeight="1">
      <c r="B16" s="2" t="inlineStr">
        <is>
          <t>4. Cash Flows: enter investment gains or losses and any endowment contributions. Everything else calculates.</t>
        </is>
      </c>
    </row>
    <row r="17" ht="15" customHeight="1">
      <c r="B17" s="2" t="inlineStr">
        <is>
          <t>5. Checks: every line should say OK. If one does not, the label tells you which statements disagree.</t>
        </is>
      </c>
    </row>
    <row r="18">
      <c r="B18" s="4" t="inlineStr">
        <is>
          <t>How the statements connect</t>
        </is>
      </c>
    </row>
    <row r="19" ht="15" customHeight="1">
      <c r="B19" s="2" t="inlineStr">
        <is>
          <t>Change in net assets on Activities + beginning net assets = ending net assets on Financial Position.</t>
        </is>
      </c>
    </row>
    <row r="20" ht="15" customHeight="1">
      <c r="B20" s="2" t="inlineStr">
        <is>
          <t>Ending cash on Cash Flows = cash on Financial Position.</t>
        </is>
      </c>
    </row>
    <row r="21" ht="15" customHeight="1">
      <c r="B21" s="2" t="inlineStr">
        <is>
          <t>Total expenses on Functional Expenses = total expenses on Activities.</t>
        </is>
      </c>
    </row>
    <row r="23">
      <c r="B23" s="5" t="inlineStr">
        <is>
          <t>Educational template only. It is not accounting, audit, legal or tax advice. Have your accountant or CPA review your financial statements before you rely on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</cols>
  <sheetData>
    <row r="1">
      <c r="A1" s="6" t="inlineStr">
        <is>
          <t>Statement of Financial Position</t>
        </is>
      </c>
    </row>
    <row r="2">
      <c r="A2" s="7" t="inlineStr">
        <is>
          <t>Riverbend Community Food Pantry (example)</t>
        </is>
      </c>
    </row>
    <row r="3">
      <c r="A3" s="7" t="inlineStr">
        <is>
          <t>Also called a nonprofit balance sheet</t>
        </is>
      </c>
    </row>
    <row r="5" ht="18" customHeight="1">
      <c r="A5" s="8" t="inlineStr"/>
      <c r="B5" s="9" t="inlineStr">
        <is>
          <t>June 30, 2026</t>
        </is>
      </c>
      <c r="C5" s="9" t="inlineStr">
        <is>
          <t>June 30, 2025</t>
        </is>
      </c>
    </row>
    <row r="6">
      <c r="A6" s="10" t="inlineStr">
        <is>
          <t>ASSETS</t>
        </is>
      </c>
      <c r="B6" s="11" t="n"/>
      <c r="C6" s="11" t="n"/>
    </row>
    <row r="7">
      <c r="A7" s="12" t="inlineStr">
        <is>
          <t>Current assets</t>
        </is>
      </c>
    </row>
    <row r="8">
      <c r="A8" s="13" t="inlineStr">
        <is>
          <t>Cash and cash equivalents</t>
        </is>
      </c>
      <c r="B8" s="14" t="n">
        <v>84250</v>
      </c>
      <c r="C8" s="14" t="n">
        <v>61900</v>
      </c>
    </row>
    <row r="9">
      <c r="A9" s="13" t="inlineStr">
        <is>
          <t>Accounts receivable, net</t>
        </is>
      </c>
      <c r="B9" s="14" t="n">
        <v>6400</v>
      </c>
      <c r="C9" s="14" t="n">
        <v>4800</v>
      </c>
    </row>
    <row r="10">
      <c r="A10" s="13" t="inlineStr">
        <is>
          <t>Grants and contributions receivable, current</t>
        </is>
      </c>
      <c r="B10" s="14" t="n">
        <v>32000</v>
      </c>
      <c r="C10" s="14" t="n">
        <v>25000</v>
      </c>
    </row>
    <row r="11">
      <c r="A11" s="13" t="inlineStr">
        <is>
          <t>Prepaid expenses</t>
        </is>
      </c>
      <c r="B11" s="14" t="n">
        <v>3150</v>
      </c>
      <c r="C11" s="14" t="n">
        <v>2900</v>
      </c>
    </row>
    <row r="12">
      <c r="A12" s="13" t="inlineStr">
        <is>
          <t>Inventory (including donated goods)</t>
        </is>
      </c>
      <c r="B12" s="14" t="n">
        <v>12600</v>
      </c>
      <c r="C12" s="14" t="n">
        <v>10200</v>
      </c>
    </row>
    <row r="13">
      <c r="A13" s="13" t="inlineStr">
        <is>
          <t>Other current assets</t>
        </is>
      </c>
      <c r="B13" s="14" t="n">
        <v>0</v>
      </c>
      <c r="C13" s="14" t="n">
        <v>0</v>
      </c>
    </row>
    <row r="14">
      <c r="A14" s="12" t="inlineStr">
        <is>
          <t>Total current assets</t>
        </is>
      </c>
      <c r="B14" s="15">
        <f>SUM(B8,B9,B10,B11,B12,B13)</f>
        <v/>
      </c>
      <c r="C14" s="15">
        <f>SUM(C8,C9,C10,C11,C12,C13)</f>
        <v/>
      </c>
    </row>
    <row r="15">
      <c r="A15" s="12" t="inlineStr">
        <is>
          <t>Noncurrent assets</t>
        </is>
      </c>
    </row>
    <row r="16">
      <c r="A16" s="13" t="inlineStr">
        <is>
          <t>Contributions receivable, long-term (net of discount)</t>
        </is>
      </c>
      <c r="B16" s="14" t="n">
        <v>15000</v>
      </c>
      <c r="C16" s="14" t="n">
        <v>20000</v>
      </c>
    </row>
    <row r="17">
      <c r="A17" s="13" t="inlineStr">
        <is>
          <t>Investments</t>
        </is>
      </c>
      <c r="B17" s="14" t="n">
        <v>60000</v>
      </c>
      <c r="C17" s="14" t="n">
        <v>52000</v>
      </c>
    </row>
    <row r="18">
      <c r="A18" s="13" t="inlineStr">
        <is>
          <t>Property and equipment, net of depreciation</t>
        </is>
      </c>
      <c r="B18" s="14" t="n">
        <v>145800</v>
      </c>
      <c r="C18" s="14" t="n">
        <v>152300</v>
      </c>
    </row>
    <row r="19">
      <c r="A19" s="13" t="inlineStr">
        <is>
          <t>Other assets (deposits, etc.)</t>
        </is>
      </c>
      <c r="B19" s="14" t="n">
        <v>0</v>
      </c>
      <c r="C19" s="14" t="n">
        <v>0</v>
      </c>
    </row>
    <row r="20">
      <c r="A20" s="12" t="inlineStr">
        <is>
          <t>Total noncurrent assets</t>
        </is>
      </c>
      <c r="B20" s="15">
        <f>SUM(B16,B17,B18,B19)</f>
        <v/>
      </c>
      <c r="C20" s="15">
        <f>SUM(C16,C17,C18,C19)</f>
        <v/>
      </c>
    </row>
    <row r="21">
      <c r="A21" s="16" t="inlineStr">
        <is>
          <t>TOTAL ASSETS</t>
        </is>
      </c>
      <c r="B21" s="17">
        <f>SUM(B14,B20)</f>
        <v/>
      </c>
      <c r="C21" s="17">
        <f>SUM(C14,C20)</f>
        <v/>
      </c>
    </row>
    <row r="23">
      <c r="A23" s="10" t="inlineStr">
        <is>
          <t>LIABILITIES</t>
        </is>
      </c>
      <c r="B23" s="11" t="n"/>
      <c r="C23" s="11" t="n"/>
    </row>
    <row r="24">
      <c r="A24" s="12" t="inlineStr">
        <is>
          <t>Current liabilities</t>
        </is>
      </c>
    </row>
    <row r="25">
      <c r="A25" s="13" t="inlineStr">
        <is>
          <t>Accounts payable</t>
        </is>
      </c>
      <c r="B25" s="14" t="n">
        <v>9450</v>
      </c>
      <c r="C25" s="14" t="n">
        <v>8100</v>
      </c>
    </row>
    <row r="26">
      <c r="A26" s="13" t="inlineStr">
        <is>
          <t>Accrued payroll and related liabilities</t>
        </is>
      </c>
      <c r="B26" s="14" t="n">
        <v>7800</v>
      </c>
      <c r="C26" s="14" t="n">
        <v>6900</v>
      </c>
    </row>
    <row r="27">
      <c r="A27" s="13" t="inlineStr">
        <is>
          <t>Refundable advances and deferred revenue</t>
        </is>
      </c>
      <c r="B27" s="14" t="n">
        <v>5000</v>
      </c>
      <c r="C27" s="14" t="n">
        <v>0</v>
      </c>
    </row>
    <row r="28">
      <c r="A28" s="13" t="inlineStr">
        <is>
          <t>Current portion of notes payable</t>
        </is>
      </c>
      <c r="B28" s="14" t="n">
        <v>6000</v>
      </c>
      <c r="C28" s="14" t="n">
        <v>6000</v>
      </c>
    </row>
    <row r="29">
      <c r="A29" s="13" t="inlineStr">
        <is>
          <t>Other current liabilities</t>
        </is>
      </c>
      <c r="B29" s="14" t="n">
        <v>0</v>
      </c>
      <c r="C29" s="14" t="n">
        <v>0</v>
      </c>
    </row>
    <row r="30">
      <c r="A30" s="12" t="inlineStr">
        <is>
          <t>Total current liabilities</t>
        </is>
      </c>
      <c r="B30" s="15">
        <f>SUM(B25,B26,B27,B28,B29)</f>
        <v/>
      </c>
      <c r="C30" s="15">
        <f>SUM(C25,C26,C27,C28,C29)</f>
        <v/>
      </c>
    </row>
    <row r="31">
      <c r="A31" s="12" t="inlineStr">
        <is>
          <t>Long-term liabilities</t>
        </is>
      </c>
    </row>
    <row r="32">
      <c r="A32" s="13" t="inlineStr">
        <is>
          <t>Notes payable, less current portion</t>
        </is>
      </c>
      <c r="B32" s="14" t="n">
        <v>54000</v>
      </c>
      <c r="C32" s="14" t="n">
        <v>60000</v>
      </c>
    </row>
    <row r="33">
      <c r="A33" s="12" t="inlineStr">
        <is>
          <t>Total long-term liabilities</t>
        </is>
      </c>
      <c r="B33" s="15">
        <f>SUM(B32)</f>
        <v/>
      </c>
      <c r="C33" s="15">
        <f>SUM(C32)</f>
        <v/>
      </c>
    </row>
    <row r="34">
      <c r="A34" s="16" t="inlineStr">
        <is>
          <t>Total liabilities</t>
        </is>
      </c>
      <c r="B34" s="15">
        <f>SUM(B30,B33)</f>
        <v/>
      </c>
      <c r="C34" s="15">
        <f>SUM(C30,C33)</f>
        <v/>
      </c>
    </row>
    <row r="36">
      <c r="A36" s="10" t="inlineStr">
        <is>
          <t>NET ASSETS</t>
        </is>
      </c>
      <c r="B36" s="11" t="n"/>
      <c r="C36" s="11" t="n"/>
    </row>
    <row r="37">
      <c r="A37" s="12" t="inlineStr">
        <is>
          <t>Without donor restrictions</t>
        </is>
      </c>
    </row>
    <row r="38">
      <c r="A38" s="13" t="inlineStr">
        <is>
          <t>Undesignated</t>
        </is>
      </c>
      <c r="B38" s="14" t="n">
        <v>158950</v>
      </c>
      <c r="C38" s="14" t="n">
        <v>148600</v>
      </c>
    </row>
    <row r="39">
      <c r="A39" s="13" t="inlineStr">
        <is>
          <t>Board-designated (e.g., operating reserve)</t>
        </is>
      </c>
      <c r="B39" s="14" t="n">
        <v>25000</v>
      </c>
      <c r="C39" s="14" t="n">
        <v>20000</v>
      </c>
    </row>
    <row r="40">
      <c r="A40" s="12" t="inlineStr">
        <is>
          <t>Total net assets without donor restrictions</t>
        </is>
      </c>
      <c r="B40" s="15">
        <f>SUM(B38,B39)</f>
        <v/>
      </c>
      <c r="C40" s="15">
        <f>SUM(C38,C39)</f>
        <v/>
      </c>
    </row>
    <row r="41">
      <c r="A41" s="12" t="inlineStr">
        <is>
          <t>With donor restrictions</t>
        </is>
      </c>
    </row>
    <row r="42">
      <c r="A42" s="13" t="inlineStr">
        <is>
          <t>Restricted for specific purposes</t>
        </is>
      </c>
      <c r="B42" s="14" t="n">
        <v>38000</v>
      </c>
      <c r="C42" s="14" t="n">
        <v>22000</v>
      </c>
    </row>
    <row r="43">
      <c r="A43" s="13" t="inlineStr">
        <is>
          <t>Restricted for future periods (time)</t>
        </is>
      </c>
      <c r="B43" s="14" t="n">
        <v>15000</v>
      </c>
      <c r="C43" s="14" t="n">
        <v>17500</v>
      </c>
    </row>
    <row r="44">
      <c r="A44" s="13" t="inlineStr">
        <is>
          <t>Perpetual in nature (endowment)</t>
        </is>
      </c>
      <c r="B44" s="14" t="n">
        <v>40000</v>
      </c>
      <c r="C44" s="14" t="n">
        <v>40000</v>
      </c>
    </row>
    <row r="45">
      <c r="A45" s="12" t="inlineStr">
        <is>
          <t>Total net assets with donor restrictions</t>
        </is>
      </c>
      <c r="B45" s="15">
        <f>SUM(B42,B43,B44)</f>
        <v/>
      </c>
      <c r="C45" s="15">
        <f>SUM(C42,C43,C44)</f>
        <v/>
      </c>
    </row>
    <row r="46">
      <c r="A46" s="16" t="inlineStr">
        <is>
          <t>Total net assets</t>
        </is>
      </c>
      <c r="B46" s="15">
        <f>SUM(B40,B45)</f>
        <v/>
      </c>
      <c r="C46" s="15">
        <f>SUM(C40,C45)</f>
        <v/>
      </c>
    </row>
    <row r="48">
      <c r="A48" s="16" t="inlineStr">
        <is>
          <t>TOTAL LIABILITIES AND NET ASSETS</t>
        </is>
      </c>
      <c r="B48" s="17">
        <f>SUM(B34,B46)</f>
        <v/>
      </c>
      <c r="C48" s="17">
        <f>SUM(C34,C46)</f>
        <v/>
      </c>
    </row>
    <row r="50">
      <c r="A50" s="18" t="inlineStr">
        <is>
          <t>Check: assets = liabilities + net assets</t>
        </is>
      </c>
      <c r="B50" s="19">
        <f>IF(ABS(B21-B48)&lt;0.5,"OK","DOES NOT TIE")</f>
        <v/>
      </c>
      <c r="C50" s="19">
        <f>IF(ABS(C21-C48)&lt;0.5,"OK","DOES NOT TIE")</f>
        <v/>
      </c>
    </row>
  </sheetData>
  <printOptions horizontalCentered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6" customWidth="1" min="2" max="2"/>
    <col width="16" customWidth="1" min="3" max="3"/>
    <col width="16" customWidth="1" min="4" max="4"/>
  </cols>
  <sheetData>
    <row r="1">
      <c r="A1" s="6" t="inlineStr">
        <is>
          <t>Statement of Activities</t>
        </is>
      </c>
    </row>
    <row r="2">
      <c r="A2" s="7" t="inlineStr">
        <is>
          <t>Riverbend Community Food Pantry (example)</t>
        </is>
      </c>
    </row>
    <row r="3">
      <c r="A3" s="7" t="inlineStr">
        <is>
          <t>For the year ended June 30, 2026</t>
        </is>
      </c>
    </row>
    <row r="5" ht="32" customHeight="1">
      <c r="A5" s="8" t="inlineStr"/>
      <c r="B5" s="9" t="inlineStr">
        <is>
          <t>Without donor restrictions</t>
        </is>
      </c>
      <c r="C5" s="9" t="inlineStr">
        <is>
          <t>With donor restrictions</t>
        </is>
      </c>
      <c r="D5" s="9" t="inlineStr">
        <is>
          <t>Total</t>
        </is>
      </c>
    </row>
    <row r="6">
      <c r="A6" s="10" t="inlineStr">
        <is>
          <t>REVENUE, SUPPORT AND RECLASSIFICATIONS</t>
        </is>
      </c>
      <c r="B6" s="11" t="n"/>
      <c r="C6" s="11" t="n"/>
      <c r="D6" s="11" t="n"/>
    </row>
    <row r="7">
      <c r="A7" s="13" t="inlineStr">
        <is>
          <t>Contributions</t>
        </is>
      </c>
      <c r="B7" s="14" t="n">
        <v>182000</v>
      </c>
      <c r="C7" s="14" t="n">
        <v>69000</v>
      </c>
      <c r="D7" s="20">
        <f>B7+C7</f>
        <v/>
      </c>
    </row>
    <row r="8">
      <c r="A8" s="13" t="inlineStr">
        <is>
          <t>Government grants</t>
        </is>
      </c>
      <c r="B8" s="14" t="n">
        <v>140000</v>
      </c>
      <c r="C8" s="14" t="n">
        <v>0</v>
      </c>
      <c r="D8" s="20">
        <f>B8+C8</f>
        <v/>
      </c>
    </row>
    <row r="9">
      <c r="A9" s="13" t="inlineStr">
        <is>
          <t>Contributed nonfinancial assets (in-kind)</t>
        </is>
      </c>
      <c r="B9" s="14" t="n">
        <v>96000</v>
      </c>
      <c r="C9" s="14" t="n">
        <v>0</v>
      </c>
      <c r="D9" s="20">
        <f>B9+C9</f>
        <v/>
      </c>
    </row>
    <row r="10">
      <c r="A10" s="13" t="inlineStr">
        <is>
          <t>Special events, net of direct benefits to donors</t>
        </is>
      </c>
      <c r="B10" s="14" t="n">
        <v>18500</v>
      </c>
      <c r="C10" s="14" t="n">
        <v>0</v>
      </c>
      <c r="D10" s="20">
        <f>B10+C10</f>
        <v/>
      </c>
    </row>
    <row r="11">
      <c r="A11" s="13" t="inlineStr">
        <is>
          <t>Program service fees</t>
        </is>
      </c>
      <c r="B11" s="14" t="n">
        <v>12000</v>
      </c>
      <c r="C11" s="14" t="n">
        <v>0</v>
      </c>
      <c r="D11" s="20">
        <f>B11+C11</f>
        <v/>
      </c>
    </row>
    <row r="12">
      <c r="A12" s="13" t="inlineStr">
        <is>
          <t>Investment return, net</t>
        </is>
      </c>
      <c r="B12" s="14" t="n">
        <v>2450</v>
      </c>
      <c r="C12" s="14" t="n">
        <v>6000</v>
      </c>
      <c r="D12" s="20">
        <f>B12+C12</f>
        <v/>
      </c>
    </row>
    <row r="13">
      <c r="A13" s="13" t="inlineStr">
        <is>
          <t>Other income</t>
        </is>
      </c>
      <c r="B13" s="14" t="n">
        <v>0</v>
      </c>
      <c r="C13" s="14" t="n">
        <v>0</v>
      </c>
      <c r="D13" s="20">
        <f>B13+C13</f>
        <v/>
      </c>
    </row>
    <row r="14">
      <c r="A14" s="13" t="inlineStr">
        <is>
          <t>Net assets released from restrictions</t>
        </is>
      </c>
      <c r="B14" s="14" t="n">
        <v>61500</v>
      </c>
      <c r="C14" s="20">
        <f>-B14</f>
        <v/>
      </c>
      <c r="D14" s="20">
        <f>B14+C14</f>
        <v/>
      </c>
    </row>
    <row r="15">
      <c r="A15" s="12" t="inlineStr">
        <is>
          <t>Total revenue, support and reclassifications</t>
        </is>
      </c>
      <c r="B15" s="15">
        <f>SUM(B7,B8,B9,B10,B11,B12,B13,B14)</f>
        <v/>
      </c>
      <c r="C15" s="15">
        <f>SUM(C7,C8,C9,C10,C11,C12,C13,C14)</f>
        <v/>
      </c>
      <c r="D15" s="15">
        <f>SUM(D7,D8,D9,D10,D11,D12,D13,D14)</f>
        <v/>
      </c>
    </row>
    <row r="17">
      <c r="A17" s="10" t="inlineStr">
        <is>
          <t>EXPENSES</t>
        </is>
      </c>
      <c r="B17" s="11" t="n"/>
      <c r="C17" s="11" t="n"/>
      <c r="D17" s="11" t="n"/>
    </row>
    <row r="18">
      <c r="A18" s="13" t="inlineStr">
        <is>
          <t>Program services</t>
        </is>
      </c>
      <c r="B18" s="20">
        <f>'Functional Expenses'!B19</f>
        <v/>
      </c>
      <c r="D18" s="20">
        <f>B18</f>
        <v/>
      </c>
    </row>
    <row r="19">
      <c r="A19" s="13" t="inlineStr">
        <is>
          <t>Management and general</t>
        </is>
      </c>
      <c r="B19" s="20">
        <f>'Functional Expenses'!C19</f>
        <v/>
      </c>
      <c r="D19" s="20">
        <f>B19</f>
        <v/>
      </c>
    </row>
    <row r="20">
      <c r="A20" s="13" t="inlineStr">
        <is>
          <t>Fundraising</t>
        </is>
      </c>
      <c r="B20" s="20">
        <f>'Functional Expenses'!D19</f>
        <v/>
      </c>
      <c r="D20" s="20">
        <f>B20</f>
        <v/>
      </c>
    </row>
    <row r="21">
      <c r="A21" s="12" t="inlineStr">
        <is>
          <t>Total expenses</t>
        </is>
      </c>
      <c r="B21" s="15">
        <f>SUM(B18,B19,B20)</f>
        <v/>
      </c>
      <c r="D21" s="15">
        <f>SUM(D18,D19,D20)</f>
        <v/>
      </c>
    </row>
    <row r="23">
      <c r="A23" s="12" t="inlineStr">
        <is>
          <t>CHANGE IN NET ASSETS</t>
        </is>
      </c>
      <c r="B23" s="15">
        <f>B15-B21</f>
        <v/>
      </c>
      <c r="C23" s="15">
        <f>C15-C21</f>
        <v/>
      </c>
      <c r="D23" s="15">
        <f>D15-D21</f>
        <v/>
      </c>
    </row>
    <row r="24">
      <c r="A24" s="21" t="inlineStr">
        <is>
          <t>Net assets, beginning of year</t>
        </is>
      </c>
      <c r="B24" s="22">
        <f>'Financial Position'!C40</f>
        <v/>
      </c>
      <c r="C24" s="22">
        <f>'Financial Position'!C45</f>
        <v/>
      </c>
      <c r="D24" s="22">
        <f>B24+C24</f>
        <v/>
      </c>
    </row>
    <row r="25">
      <c r="A25" s="12" t="inlineStr">
        <is>
          <t>NET ASSETS, END OF YEAR</t>
        </is>
      </c>
      <c r="B25" s="17">
        <f>B23+B24</f>
        <v/>
      </c>
      <c r="C25" s="17">
        <f>C23+C24</f>
        <v/>
      </c>
      <c r="D25" s="17">
        <f>D23+D24</f>
        <v/>
      </c>
    </row>
    <row r="27">
      <c r="A27" s="18" t="inlineStr">
        <is>
          <t>Check: ending net assets = statement of financial position</t>
        </is>
      </c>
      <c r="B27" s="19">
        <f>IF(ABS(B25-'Financial Position'!B40)&lt;0.5,"OK","DOES NOT TIE")</f>
        <v/>
      </c>
      <c r="C27" s="19">
        <f>IF(ABS(C25-'Financial Position'!B45)&lt;0.5,"OK","DOES NOT TIE")</f>
        <v/>
      </c>
      <c r="D27" s="19">
        <f>IF(ABS(D25-'Financial Position'!B46)&lt;0.5,"OK","DOES NOT TIE")</f>
        <v/>
      </c>
    </row>
  </sheetData>
  <printOptions horizontalCentered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6" t="inlineStr">
        <is>
          <t>Statement of Functional Expenses</t>
        </is>
      </c>
    </row>
    <row r="2">
      <c r="A2" s="7" t="inlineStr">
        <is>
          <t>Riverbend Community Food Pantry (example)</t>
        </is>
      </c>
    </row>
    <row r="3">
      <c r="A3" s="7" t="inlineStr">
        <is>
          <t>For the year ended June 30, 2026</t>
        </is>
      </c>
    </row>
    <row r="5" ht="32" customHeight="1">
      <c r="A5" s="8" t="inlineStr"/>
      <c r="B5" s="9" t="inlineStr">
        <is>
          <t>Program services</t>
        </is>
      </c>
      <c r="C5" s="9" t="inlineStr">
        <is>
          <t>Management and general</t>
        </is>
      </c>
      <c r="D5" s="9" t="inlineStr">
        <is>
          <t>Fundraising</t>
        </is>
      </c>
      <c r="E5" s="9" t="inlineStr">
        <is>
          <t>Total</t>
        </is>
      </c>
    </row>
    <row r="6">
      <c r="A6" s="21" t="inlineStr">
        <is>
          <t>Salaries and wages</t>
        </is>
      </c>
      <c r="B6" s="14" t="n">
        <v>150000</v>
      </c>
      <c r="C6" s="14" t="n">
        <v>33000</v>
      </c>
      <c r="D6" s="14" t="n">
        <v>20000</v>
      </c>
      <c r="E6" s="20">
        <f>SUM(B6:D6)</f>
        <v/>
      </c>
    </row>
    <row r="7">
      <c r="A7" s="21" t="inlineStr">
        <is>
          <t>Payroll taxes and employee benefits</t>
        </is>
      </c>
      <c r="B7" s="14" t="n">
        <v>30000</v>
      </c>
      <c r="C7" s="14" t="n">
        <v>7000</v>
      </c>
      <c r="D7" s="14" t="n">
        <v>4000</v>
      </c>
      <c r="E7" s="20">
        <f>SUM(B7:D7)</f>
        <v/>
      </c>
    </row>
    <row r="8">
      <c r="A8" s="21" t="inlineStr">
        <is>
          <t>Donated food distributed (in-kind)</t>
        </is>
      </c>
      <c r="B8" s="14" t="n">
        <v>93600</v>
      </c>
      <c r="C8" s="14" t="n">
        <v>0</v>
      </c>
      <c r="D8" s="14" t="n">
        <v>0</v>
      </c>
      <c r="E8" s="20">
        <f>SUM(B8:D8)</f>
        <v/>
      </c>
    </row>
    <row r="9">
      <c r="A9" s="21" t="inlineStr">
        <is>
          <t>Food purchases</t>
        </is>
      </c>
      <c r="B9" s="14" t="n">
        <v>62000</v>
      </c>
      <c r="C9" s="14" t="n">
        <v>0</v>
      </c>
      <c r="D9" s="14" t="n">
        <v>0</v>
      </c>
      <c r="E9" s="20">
        <f>SUM(B9:D9)</f>
        <v/>
      </c>
    </row>
    <row r="10">
      <c r="A10" s="21" t="inlineStr">
        <is>
          <t>Occupancy (rent, utilities, maintenance)</t>
        </is>
      </c>
      <c r="B10" s="14" t="n">
        <v>24000</v>
      </c>
      <c r="C10" s="14" t="n">
        <v>4000</v>
      </c>
      <c r="D10" s="14" t="n">
        <v>2000</v>
      </c>
      <c r="E10" s="20">
        <f>SUM(B10:D10)</f>
        <v/>
      </c>
    </row>
    <row r="11">
      <c r="A11" s="21" t="inlineStr">
        <is>
          <t>Professional fees (accounting, legal, consultants)</t>
        </is>
      </c>
      <c r="B11" s="14" t="n">
        <v>3000</v>
      </c>
      <c r="C11" s="14" t="n">
        <v>8000</v>
      </c>
      <c r="D11" s="14" t="n">
        <v>1500</v>
      </c>
      <c r="E11" s="20">
        <f>SUM(B11:D11)</f>
        <v/>
      </c>
    </row>
    <row r="12">
      <c r="A12" s="21" t="inlineStr">
        <is>
          <t>Supplies</t>
        </is>
      </c>
      <c r="B12" s="14" t="n">
        <v>9000</v>
      </c>
      <c r="C12" s="14" t="n">
        <v>1500</v>
      </c>
      <c r="D12" s="14" t="n">
        <v>1000</v>
      </c>
      <c r="E12" s="20">
        <f>SUM(B12:D12)</f>
        <v/>
      </c>
    </row>
    <row r="13">
      <c r="A13" s="21" t="inlineStr">
        <is>
          <t>Insurance</t>
        </is>
      </c>
      <c r="B13" s="14" t="n">
        <v>4000</v>
      </c>
      <c r="C13" s="14" t="n">
        <v>1500</v>
      </c>
      <c r="D13" s="14" t="n">
        <v>500</v>
      </c>
      <c r="E13" s="20">
        <f>SUM(B13:D13)</f>
        <v/>
      </c>
    </row>
    <row r="14">
      <c r="A14" s="21" t="inlineStr">
        <is>
          <t>Travel and mileage</t>
        </is>
      </c>
      <c r="B14" s="14" t="n">
        <v>3500</v>
      </c>
      <c r="C14" s="14" t="n">
        <v>400</v>
      </c>
      <c r="D14" s="14" t="n">
        <v>300</v>
      </c>
      <c r="E14" s="20">
        <f>SUM(B14:D14)</f>
        <v/>
      </c>
    </row>
    <row r="15">
      <c r="A15" s="21" t="inlineStr">
        <is>
          <t>Printing and postage</t>
        </is>
      </c>
      <c r="B15" s="14" t="n">
        <v>2000</v>
      </c>
      <c r="C15" s="14" t="n">
        <v>200</v>
      </c>
      <c r="D15" s="14" t="n">
        <v>3800</v>
      </c>
      <c r="E15" s="20">
        <f>SUM(B15:D15)</f>
        <v/>
      </c>
    </row>
    <row r="16">
      <c r="A16" s="21" t="inlineStr">
        <is>
          <t>Interest</t>
        </is>
      </c>
      <c r="B16" s="14" t="n">
        <v>2500</v>
      </c>
      <c r="C16" s="14" t="n">
        <v>800</v>
      </c>
      <c r="D16" s="14" t="n">
        <v>0</v>
      </c>
      <c r="E16" s="20">
        <f>SUM(B16:D16)</f>
        <v/>
      </c>
    </row>
    <row r="17">
      <c r="A17" s="21" t="inlineStr">
        <is>
          <t>Depreciation</t>
        </is>
      </c>
      <c r="B17" s="14" t="n">
        <v>9000</v>
      </c>
      <c r="C17" s="14" t="n">
        <v>1500</v>
      </c>
      <c r="D17" s="14" t="n">
        <v>500</v>
      </c>
      <c r="E17" s="20">
        <f>SUM(B17:D17)</f>
        <v/>
      </c>
    </row>
    <row r="18">
      <c r="A18" s="21" t="inlineStr">
        <is>
          <t>Other expenses</t>
        </is>
      </c>
      <c r="B18" s="14" t="n">
        <v>10000</v>
      </c>
      <c r="C18" s="14" t="n">
        <v>1000</v>
      </c>
      <c r="D18" s="14" t="n">
        <v>2000</v>
      </c>
      <c r="E18" s="20">
        <f>SUM(B18:D18)</f>
        <v/>
      </c>
    </row>
    <row r="19">
      <c r="A19" s="16" t="inlineStr">
        <is>
          <t>TOTAL EXPENSES</t>
        </is>
      </c>
      <c r="B19" s="17">
        <f>SUM(B6,B7,B8,B9,B10,B11,B12,B13,B14,B15,B16,B17,B18)</f>
        <v/>
      </c>
      <c r="C19" s="17">
        <f>SUM(C6,C7,C8,C9,C10,C11,C12,C13,C14,C15,C16,C17,C18)</f>
        <v/>
      </c>
      <c r="D19" s="17">
        <f>SUM(D6,D7,D8,D9,D10,D11,D12,D13,D14,D15,D16,D17,D18)</f>
        <v/>
      </c>
      <c r="E19" s="17">
        <f>SUM(E6,E7,E8,E9,E10,E11,E12,E13,E14,E15,E16,E17,E18)</f>
        <v/>
      </c>
    </row>
    <row r="21">
      <c r="A21" s="23" t="inlineStr">
        <is>
          <t>Program services + management and general + fundraising = total expenses on the statement of activities.</t>
        </is>
      </c>
    </row>
    <row r="22">
      <c r="A22" s="21" t="inlineStr">
        <is>
          <t>Share of total expenses</t>
        </is>
      </c>
      <c r="B22" s="24">
        <f>IF($E$19=0,"",B19/$E$19)</f>
        <v/>
      </c>
      <c r="C22" s="24">
        <f>IF($E$19=0,"",C19/$E$19)</f>
        <v/>
      </c>
      <c r="D22" s="24">
        <f>IF($E$19=0,"",D19/$E$19)</f>
        <v/>
      </c>
      <c r="E22" s="24">
        <f>IF($E$19=0,"",E19/$E$19)</f>
        <v/>
      </c>
    </row>
  </sheetData>
  <printOptions horizontalCentered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6" customWidth="1" min="2" max="2"/>
  </cols>
  <sheetData>
    <row r="1">
      <c r="A1" s="6" t="inlineStr">
        <is>
          <t>Statement of Cash Flows</t>
        </is>
      </c>
    </row>
    <row r="2">
      <c r="A2" s="7" t="inlineStr">
        <is>
          <t>Riverbend Community Food Pantry (example)</t>
        </is>
      </c>
    </row>
    <row r="3">
      <c r="A3" s="7" t="inlineStr">
        <is>
          <t>For the year ended June 30, 2026 (indirect method)</t>
        </is>
      </c>
    </row>
    <row r="5" ht="18" customHeight="1">
      <c r="A5" s="8" t="inlineStr"/>
      <c r="B5" s="9" t="inlineStr">
        <is>
          <t>2026</t>
        </is>
      </c>
    </row>
    <row r="6">
      <c r="A6" s="10" t="inlineStr">
        <is>
          <t>CASH FLOWS FROM OPERATING ACTIVITIES</t>
        </is>
      </c>
      <c r="B6" s="11" t="n"/>
    </row>
    <row r="7">
      <c r="A7" s="21" t="inlineStr">
        <is>
          <t>Change in net assets</t>
        </is>
      </c>
      <c r="B7" s="20">
        <f>'Activities'!D23</f>
        <v/>
      </c>
    </row>
    <row r="8">
      <c r="A8" s="12" t="inlineStr">
        <is>
          <t>Adjustments to reconcile change in net assets to net cash from operating activities:</t>
        </is>
      </c>
    </row>
    <row r="9">
      <c r="A9" s="13" t="inlineStr">
        <is>
          <t>Depreciation</t>
        </is>
      </c>
      <c r="B9" s="20">
        <f>'Functional Expenses'!E17</f>
        <v/>
      </c>
    </row>
    <row r="10">
      <c r="A10" s="13" t="inlineStr">
        <is>
          <t>Net (gains) losses on investments (enter gains as negative)</t>
        </is>
      </c>
      <c r="B10" s="14" t="n">
        <v>-5000</v>
      </c>
    </row>
    <row r="11">
      <c r="A11" s="13" t="inlineStr">
        <is>
          <t>Contributions restricted for long-term investment (enter as negative)</t>
        </is>
      </c>
      <c r="B11" s="14" t="n">
        <v>0</v>
      </c>
    </row>
    <row r="12">
      <c r="A12" s="12" t="inlineStr">
        <is>
          <t>(Increase) decrease in assets:</t>
        </is>
      </c>
    </row>
    <row r="13">
      <c r="A13" s="13" t="inlineStr">
        <is>
          <t>Accounts receivable</t>
        </is>
      </c>
      <c r="B13" s="20">
        <f>('Financial Position'!C9-'Financial Position'!B9)</f>
        <v/>
      </c>
    </row>
    <row r="14">
      <c r="A14" s="13" t="inlineStr">
        <is>
          <t>Grants and contributions receivable</t>
        </is>
      </c>
      <c r="B14" s="20">
        <f>('Financial Position'!C10-'Financial Position'!B10)+('Financial Position'!C16-'Financial Position'!B16)</f>
        <v/>
      </c>
    </row>
    <row r="15">
      <c r="A15" s="13" t="inlineStr">
        <is>
          <t>Prepaid expenses</t>
        </is>
      </c>
      <c r="B15" s="20">
        <f>('Financial Position'!C11-'Financial Position'!B11)</f>
        <v/>
      </c>
    </row>
    <row r="16">
      <c r="A16" s="13" t="inlineStr">
        <is>
          <t>Inventory</t>
        </is>
      </c>
      <c r="B16" s="20">
        <f>('Financial Position'!C12-'Financial Position'!B12)</f>
        <v/>
      </c>
    </row>
    <row r="17">
      <c r="A17" s="13" t="inlineStr">
        <is>
          <t>Other assets</t>
        </is>
      </c>
      <c r="B17" s="20">
        <f>('Financial Position'!C13-'Financial Position'!B13)+('Financial Position'!C19-'Financial Position'!B19)</f>
        <v/>
      </c>
    </row>
    <row r="18">
      <c r="A18" s="12" t="inlineStr">
        <is>
          <t>Increase (decrease) in liabilities:</t>
        </is>
      </c>
    </row>
    <row r="19">
      <c r="A19" s="13" t="inlineStr">
        <is>
          <t>Accounts payable</t>
        </is>
      </c>
      <c r="B19" s="20">
        <f>'Financial Position'!B25-'Financial Position'!C25</f>
        <v/>
      </c>
    </row>
    <row r="20">
      <c r="A20" s="13" t="inlineStr">
        <is>
          <t>Accrued payroll and related liabilities</t>
        </is>
      </c>
      <c r="B20" s="20">
        <f>'Financial Position'!B26-'Financial Position'!C26</f>
        <v/>
      </c>
    </row>
    <row r="21">
      <c r="A21" s="13" t="inlineStr">
        <is>
          <t>Refundable advances and deferred revenue</t>
        </is>
      </c>
      <c r="B21" s="20">
        <f>'Financial Position'!B27-'Financial Position'!C27</f>
        <v/>
      </c>
    </row>
    <row r="22">
      <c r="A22" s="13" t="inlineStr">
        <is>
          <t>Other current liabilities</t>
        </is>
      </c>
      <c r="B22" s="20">
        <f>'Financial Position'!B29-'Financial Position'!C29</f>
        <v/>
      </c>
    </row>
    <row r="23">
      <c r="A23" s="16" t="inlineStr">
        <is>
          <t>Net cash provided by (used in) operating activities</t>
        </is>
      </c>
      <c r="B23" s="15">
        <f>SUM(B7,B9,B10,B11,B13,B14,B15,B16,B17,B19,B20,B21,B22)</f>
        <v/>
      </c>
    </row>
    <row r="25">
      <c r="A25" s="10" t="inlineStr">
        <is>
          <t>CASH FLOWS FROM INVESTING ACTIVITIES</t>
        </is>
      </c>
      <c r="B25" s="11" t="n"/>
    </row>
    <row r="26">
      <c r="A26" s="21" t="inlineStr">
        <is>
          <t>Purchases of property and equipment, net of disposals</t>
        </is>
      </c>
      <c r="B26" s="20">
        <f>-('Financial Position'!B18-'Financial Position'!C18+B9)</f>
        <v/>
      </c>
    </row>
    <row r="27">
      <c r="A27" s="21" t="inlineStr">
        <is>
          <t>Net (purchases) sales of investments</t>
        </is>
      </c>
      <c r="B27" s="20">
        <f>-('Financial Position'!B17-'Financial Position'!C17+B10)</f>
        <v/>
      </c>
    </row>
    <row r="28">
      <c r="A28" s="16" t="inlineStr">
        <is>
          <t>Net cash provided by (used in) investing activities</t>
        </is>
      </c>
      <c r="B28" s="15">
        <f>SUM(B26,B27)</f>
        <v/>
      </c>
    </row>
    <row r="30">
      <c r="A30" s="10" t="inlineStr">
        <is>
          <t>CASH FLOWS FROM FINANCING ACTIVITIES</t>
        </is>
      </c>
      <c r="B30" s="11" t="n"/>
    </row>
    <row r="31">
      <c r="A31" s="21" t="inlineStr">
        <is>
          <t>Proceeds from contributions restricted for long-term investment</t>
        </is>
      </c>
      <c r="B31" s="20">
        <f>-B11</f>
        <v/>
      </c>
    </row>
    <row r="32">
      <c r="A32" s="21" t="inlineStr">
        <is>
          <t>Net borrowing (repayments) on notes payable</t>
        </is>
      </c>
      <c r="B32" s="20">
        <f>('Financial Position'!B28+'Financial Position'!B32)-('Financial Position'!C28+'Financial Position'!C32)</f>
        <v/>
      </c>
    </row>
    <row r="33">
      <c r="A33" s="16" t="inlineStr">
        <is>
          <t>Net cash provided by (used in) financing activities</t>
        </is>
      </c>
      <c r="B33" s="15">
        <f>SUM(B31,B32)</f>
        <v/>
      </c>
    </row>
    <row r="35">
      <c r="A35" s="16" t="inlineStr">
        <is>
          <t>NET CHANGE IN CASH</t>
        </is>
      </c>
      <c r="B35" s="15">
        <f>SUM(B23,B28,B33)</f>
        <v/>
      </c>
    </row>
    <row r="36">
      <c r="A36" s="25" t="inlineStr">
        <is>
          <t>Cash and cash equivalents, beginning of year</t>
        </is>
      </c>
      <c r="B36" s="20">
        <f>'Financial Position'!C8</f>
        <v/>
      </c>
    </row>
    <row r="37">
      <c r="A37" s="16" t="inlineStr">
        <is>
          <t>CASH AND CASH EQUIVALENTS, END OF YEAR</t>
        </is>
      </c>
      <c r="B37" s="17">
        <f>SUM(B35,B36)</f>
        <v/>
      </c>
    </row>
    <row r="39">
      <c r="A39" s="18" t="inlineStr">
        <is>
          <t>Check: ending cash = statement of financial position</t>
        </is>
      </c>
      <c r="B39" s="19">
        <f>IF(ABS(B37-'Financial Position'!B8)&lt;0.5,"OK","DOES NOT TIE")</f>
        <v/>
      </c>
    </row>
    <row r="41">
      <c r="A41" s="10" t="inlineStr">
        <is>
          <t>SUPPLEMENTAL INFORMATION</t>
        </is>
      </c>
      <c r="B41" s="11" t="n"/>
    </row>
    <row r="42">
      <c r="A42" s="21" t="inlineStr">
        <is>
          <t>Cash paid for interest</t>
        </is>
      </c>
      <c r="B42" s="14" t="n">
        <v>3300</v>
      </c>
    </row>
    <row r="43">
      <c r="A43" s="21" t="inlineStr">
        <is>
          <t>Noncash contributed nonfinancial assets received</t>
        </is>
      </c>
      <c r="B43" s="20">
        <f>'Activities'!D9</f>
        <v/>
      </c>
    </row>
    <row r="44">
      <c r="A44" s="23" t="inlineStr">
        <is>
          <t>Investing and financing lines are calculated from balance sheet changes. If you sold equipment or investments, or borrowed and repaid in the same year, replace them with the actual amounts.</t>
        </is>
      </c>
    </row>
  </sheetData>
  <printOptions horizontalCentered="1"/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16" customWidth="1" min="2" max="2"/>
  </cols>
  <sheetData>
    <row r="1">
      <c r="A1" s="6" t="inlineStr">
        <is>
          <t>Tie-out checks</t>
        </is>
      </c>
    </row>
    <row r="2">
      <c r="A2" s="7" t="inlineStr">
        <is>
          <t>Every line should say OK before you share the statements.</t>
        </is>
      </c>
    </row>
    <row r="4" ht="18" customHeight="1">
      <c r="A4" s="8" t="inlineStr"/>
      <c r="B4" s="9" t="inlineStr">
        <is>
          <t>Status</t>
        </is>
      </c>
    </row>
    <row r="5">
      <c r="A5" s="18" t="inlineStr">
        <is>
          <t>Financial position: assets = liabilities + net assets (current year)</t>
        </is>
      </c>
      <c r="B5" s="19">
        <f>IF(ABS('Financial Position'!B21-'Financial Position'!B48)&lt;0.5,"OK","DOES NOT TIE")</f>
        <v/>
      </c>
    </row>
    <row r="6">
      <c r="A6" s="18" t="inlineStr">
        <is>
          <t>Financial position: assets = liabilities + net assets (prior year)</t>
        </is>
      </c>
      <c r="B6" s="19">
        <f>IF(ABS('Financial Position'!C21-'Financial Position'!C48)&lt;0.5,"OK","DOES NOT TIE")</f>
        <v/>
      </c>
    </row>
    <row r="7">
      <c r="A7" s="18" t="inlineStr">
        <is>
          <t>Activities: ending net assets without donor restrictions = financial position</t>
        </is>
      </c>
      <c r="B7" s="19">
        <f>IF(ABS('Activities'!B25-'Financial Position'!B40)&lt;0.5,"OK","DOES NOT TIE")</f>
        <v/>
      </c>
    </row>
    <row r="8">
      <c r="A8" s="18" t="inlineStr">
        <is>
          <t>Activities: ending net assets with donor restrictions = financial position</t>
        </is>
      </c>
      <c r="B8" s="19">
        <f>IF(ABS('Activities'!C25-'Financial Position'!B45)&lt;0.5,"OK","DOES NOT TIE")</f>
        <v/>
      </c>
    </row>
    <row r="9">
      <c r="A9" s="18" t="inlineStr">
        <is>
          <t>Functional expenses total = activities total expenses</t>
        </is>
      </c>
      <c r="B9" s="19">
        <f>IF(ABS('Functional Expenses'!E19-'Activities'!D21)&lt;0.5,"OK","DOES NOT TIE")</f>
        <v/>
      </c>
    </row>
    <row r="10">
      <c r="A10" s="18" t="inlineStr">
        <is>
          <t>Cash flows: ending cash = financial position cash</t>
        </is>
      </c>
      <c r="B10" s="19">
        <f>IF(ABS('Cash Flows'!B37-'Financial Position'!B8)&lt;0.5,"OK","DOES NOT TIE")</f>
        <v/>
      </c>
    </row>
    <row r="11">
      <c r="A11" s="18" t="inlineStr">
        <is>
          <t>Net assets released: without + with columns net to zero</t>
        </is>
      </c>
      <c r="B11" s="19">
        <f>IF(ABS('Activities'!D14)&lt;0.5,"OK","DOES NOT TIE")</f>
        <v/>
      </c>
    </row>
  </sheetData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2026-10-06T14:38:51Z</dcterms:created>
  <dcterms:modified xsi:type="dcterms:W3CDTF">2026-10-06T14:38:51Z</dcterms:modified>
</cp:coreProperties>
</file>