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Grant Budget" sheetId="2" state="visible" r:id="rId2"/>
    <sheet name="Budget Narrative" sheetId="3" state="visible" r:id="rId3"/>
    <sheet name="Budget vs Act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#,##0;(#,##0);&quot;-&quot;"/>
    <numFmt numFmtId="166" formatCode="#,##0.##"/>
    <numFmt numFmtId="167" formatCode="yyyy-mm-dd"/>
    <numFmt numFmtId="168" formatCode="mmm d, yyyy"/>
    <numFmt numFmtId="169" formatCode="0.0%;(0.0%);&quot;-&quot;"/>
  </numFmts>
  <fonts count="10">
    <font>
      <name val="Calibri"/>
      <family val="2"/>
      <color theme="1"/>
      <sz val="11"/>
      <scheme val="minor"/>
    </font>
    <font>
      <b val="1"/>
      <color rgb="001F3A5F"/>
      <sz val="15"/>
    </font>
    <font>
      <color rgb="00555555"/>
    </font>
    <font>
      <b val="1"/>
      <color rgb="00FFFFFF"/>
    </font>
    <font>
      <b val="1"/>
    </font>
    <font>
      <color rgb="00555555"/>
      <sz val="10"/>
    </font>
    <font>
      <i val="1"/>
      <color rgb="00555555"/>
    </font>
    <font>
      <i val="1"/>
      <color rgb="00555555"/>
      <sz val="10"/>
    </font>
    <font>
      <b val="1"/>
      <color rgb="001F3A5F"/>
      <sz val="16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F3A5F"/>
      </patternFill>
    </fill>
    <fill>
      <patternFill patternType="solid">
        <fgColor rgb="00E8EDF3"/>
      </patternFill>
    </fill>
  </fills>
  <borders count="4">
    <border>
      <left/>
      <right/>
      <top/>
      <bottom/>
      <diagonal/>
    </border>
    <border>
      <bottom style="thin">
        <color rgb="00C8D0DA"/>
      </bottom>
    </border>
    <border>
      <top style="thin">
        <color rgb="00333333"/>
      </top>
    </border>
    <border>
      <top style="thin">
        <color rgb="00333333"/>
      </top>
      <bottom style="double">
        <color rgb="00333333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0" fillId="0" borderId="0" applyAlignment="1" pivotButton="0" quotePrefix="0" xfId="0">
      <alignment wrapText="1"/>
    </xf>
    <xf numFmtId="165" fontId="0" fillId="2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4" borderId="0" pivotButton="0" quotePrefix="0" xfId="0"/>
    <xf numFmtId="0" fontId="0" fillId="4" borderId="0" pivotButton="0" quotePrefix="0" xfId="0"/>
    <xf numFmtId="0" fontId="0" fillId="0" borderId="1" applyAlignment="1" pivotButton="0" quotePrefix="0" xfId="0">
      <alignment indent="1"/>
    </xf>
    <xf numFmtId="0" fontId="5" fillId="0" borderId="1" pivotButton="0" quotePrefix="0" xfId="0"/>
    <xf numFmtId="166" fontId="0" fillId="2" borderId="1" pivotButton="0" quotePrefix="0" xfId="0"/>
    <xf numFmtId="4" fontId="0" fillId="2" borderId="1" pivotButton="0" quotePrefix="0" xfId="0"/>
    <xf numFmtId="165" fontId="0" fillId="0" borderId="1" pivotButton="0" quotePrefix="0" xfId="0"/>
    <xf numFmtId="165" fontId="0" fillId="2" borderId="1" pivotButton="0" quotePrefix="0" xfId="0"/>
    <xf numFmtId="0" fontId="4" fillId="0" borderId="0" pivotButton="0" quotePrefix="0" xfId="0"/>
    <xf numFmtId="165" fontId="4" fillId="0" borderId="2" pivotButton="0" quotePrefix="0" xfId="0"/>
    <xf numFmtId="0" fontId="0" fillId="0" borderId="0" applyAlignment="1" pivotButton="0" quotePrefix="0" xfId="0">
      <alignment indent="1"/>
    </xf>
    <xf numFmtId="0" fontId="5" fillId="0" borderId="0" pivotButton="0" quotePrefix="0" xfId="0"/>
    <xf numFmtId="165" fontId="0" fillId="0" borderId="0" pivotButton="0" quotePrefix="0" xfId="0"/>
    <xf numFmtId="165" fontId="4" fillId="0" borderId="3" pivotButton="0" quotePrefix="0" xfId="0"/>
    <xf numFmtId="0" fontId="6" fillId="0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165" fontId="4" fillId="0" borderId="0" pivotButton="0" quotePrefix="0" xfId="0"/>
    <xf numFmtId="168" fontId="0" fillId="2" borderId="0" pivotButton="0" quotePrefix="0" xfId="0"/>
    <xf numFmtId="169" fontId="0" fillId="0" borderId="0" pivotButton="0" quotePrefix="0" xfId="0"/>
    <xf numFmtId="0" fontId="3" fillId="3" borderId="0" applyAlignment="1" pivotButton="0" quotePrefix="0" xfId="0">
      <alignment horizontal="center" wrapText="1"/>
    </xf>
    <xf numFmtId="169" fontId="4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Grant Budget Template with Budget Narrative</t>
        </is>
      </c>
    </row>
    <row r="4" ht="30" customHeight="1">
      <c r="B4" s="2" t="inlineStr">
        <is>
          <t>A grant budget template with standard federal-style cost categories, a budget narrative that pulls its amounts from the budget, and a budget-vs-actual tracker for after you are awarded.</t>
        </is>
      </c>
    </row>
    <row r="5">
      <c r="B5" s="3" t="inlineStr">
        <is>
          <t>Yellow cells are inputs. Type your numbers there. White cells are formulas; leave them alone unless you know what you are changing.</t>
        </is>
      </c>
    </row>
    <row r="7">
      <c r="B7" s="4" t="inlineStr">
        <is>
          <t>How to use this workbook</t>
        </is>
      </c>
    </row>
    <row r="8" ht="45" customHeight="1">
      <c r="B8" s="2" t="inlineStr">
        <is>
          <t>1. Grant Budget: set your fringe and indirect rates at the top. Enter each line item's quantity and unit cost. If part of a cost is covered by your own cash or donated time, enter it as Match; the rest is Requested.</t>
        </is>
      </c>
    </row>
    <row r="9" ht="45" customHeight="1">
      <c r="B9" s="2" t="inlineStr">
        <is>
          <t>2. Equipment means an item costing $10,000 or more per unit with a useful life over one year (the federal threshold since October 2024; your organization or funder may use a lower one). Cheaper items are Supplies.</t>
        </is>
      </c>
    </row>
    <row r="10" ht="30" customHeight="1">
      <c r="B10" s="2" t="inlineStr">
        <is>
          <t>3. Indirect costs are calculated on requested direct costs minus equipment and any other exclusions you enter. Use your negotiated rate, the funder's cap, or the 15% federal de minimis rate if you qualify.</t>
        </is>
      </c>
    </row>
    <row r="11" ht="30" customHeight="1">
      <c r="B11" s="2" t="inlineStr">
        <is>
          <t>4. Budget Narrative: amounts fill in automatically. Explain how you calculated each amount and why it is needed.</t>
        </is>
      </c>
    </row>
    <row r="12" ht="15" customHeight="1">
      <c r="B12" s="2" t="inlineStr">
        <is>
          <t>5. Budget vs Actual: after the award, enter spending to date by category each month or quarter.</t>
        </is>
      </c>
    </row>
    <row r="13">
      <c r="B13" s="4" t="inlineStr">
        <is>
          <t>Before you submit</t>
        </is>
      </c>
    </row>
    <row r="14" ht="30" customHeight="1">
      <c r="B14" s="2" t="inlineStr">
        <is>
          <t>Follow the funder's own budget form if it has one; copy your numbers into it. Make sure every number in the narrative matches the budget, and that the budget matches the activities in your proposal.</t>
        </is>
      </c>
    </row>
    <row r="16">
      <c r="B16" s="5" t="inlineStr">
        <is>
          <t>Educational template only. It is not accounting, audit, legal or tax advice. Have your accountant or CPA review your financial statements before you rely on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4" customWidth="1" min="1" max="1"/>
    <col width="40" customWidth="1" min="2" max="2"/>
    <col width="9" customWidth="1" min="3" max="3"/>
    <col width="12" customWidth="1" min="4" max="4"/>
    <col width="14" customWidth="1" min="5" max="5"/>
    <col width="14" customWidth="1" min="6" max="6"/>
    <col width="15" customWidth="1" min="7" max="7"/>
  </cols>
  <sheetData>
    <row r="1">
      <c r="A1" s="6" t="inlineStr">
        <is>
          <t>Grant Budget</t>
        </is>
      </c>
    </row>
    <row r="2">
      <c r="A2" s="7" t="inlineStr">
        <is>
          <t>Riverbend Community Food Pantry (example)</t>
        </is>
      </c>
    </row>
    <row r="3">
      <c r="A3" s="7" t="inlineStr">
        <is>
          <t>Project: Fresh Food Access Expansion   |   Grant period: July 1, 2026 to June 30, 2027</t>
        </is>
      </c>
    </row>
    <row r="5">
      <c r="A5" t="inlineStr">
        <is>
          <t>Fringe benefit rate (% of salaries)</t>
        </is>
      </c>
      <c r="B5" s="8" t="n">
        <v>0.22</v>
      </c>
    </row>
    <row r="6">
      <c r="A6" t="inlineStr">
        <is>
          <t>Indirect cost rate (% of modified total direct costs)</t>
        </is>
      </c>
      <c r="B6" s="8" t="n">
        <v>0.15</v>
      </c>
    </row>
    <row r="7" ht="30" customHeight="1">
      <c r="A7" s="9" t="inlineStr">
        <is>
          <t>Other costs to exclude from indirect base (rent, participant support, subaward amounts over $50,000)</t>
        </is>
      </c>
      <c r="B7" s="10" t="n">
        <v>0</v>
      </c>
    </row>
    <row r="9" ht="32" customHeight="1">
      <c r="A9" s="11" t="inlineStr">
        <is>
          <t>Category / line item</t>
        </is>
      </c>
      <c r="B9" s="11" t="inlineStr">
        <is>
          <t>Basis of calculation</t>
        </is>
      </c>
      <c r="C9" s="11" t="inlineStr">
        <is>
          <t>Qty</t>
        </is>
      </c>
      <c r="D9" s="11" t="inlineStr">
        <is>
          <t>Unit cost</t>
        </is>
      </c>
      <c r="E9" s="11" t="inlineStr">
        <is>
          <t>Total cost</t>
        </is>
      </c>
      <c r="F9" s="11" t="inlineStr">
        <is>
          <t>Match (cash or in-kind)</t>
        </is>
      </c>
      <c r="G9" s="11" t="inlineStr">
        <is>
          <t>Requested from funder</t>
        </is>
      </c>
    </row>
    <row r="10">
      <c r="A10" s="12" t="inlineStr">
        <is>
          <t>Personnel</t>
        </is>
      </c>
      <c r="B10" s="13" t="n"/>
      <c r="C10" s="13" t="n"/>
      <c r="D10" s="13" t="n"/>
      <c r="E10" s="13" t="n"/>
      <c r="F10" s="13" t="n"/>
      <c r="G10" s="13" t="n"/>
    </row>
    <row r="11">
      <c r="A11" s="14" t="inlineStr">
        <is>
          <t>Program Coordinator</t>
        </is>
      </c>
      <c r="B11" s="15" t="inlineStr">
        <is>
          <t>1.0 FTE x annual salary</t>
        </is>
      </c>
      <c r="C11" s="16" t="n">
        <v>1</v>
      </c>
      <c r="D11" s="17" t="n">
        <v>52000</v>
      </c>
      <c r="E11" s="18">
        <f>C11*D11</f>
        <v/>
      </c>
      <c r="F11" s="19" t="n">
        <v>0</v>
      </c>
      <c r="G11" s="18">
        <f>E11-F11</f>
        <v/>
      </c>
    </row>
    <row r="12">
      <c r="A12" s="14" t="inlineStr">
        <is>
          <t>Volunteer Coordinator</t>
        </is>
      </c>
      <c r="B12" s="15" t="inlineStr">
        <is>
          <t>0.5 FTE x annual salary</t>
        </is>
      </c>
      <c r="C12" s="16" t="n">
        <v>0.5</v>
      </c>
      <c r="D12" s="17" t="n">
        <v>44000</v>
      </c>
      <c r="E12" s="18">
        <f>C12*D12</f>
        <v/>
      </c>
      <c r="F12" s="19" t="n">
        <v>0</v>
      </c>
      <c r="G12" s="18">
        <f>E12-F12</f>
        <v/>
      </c>
    </row>
    <row r="13">
      <c r="A13" s="14" t="inlineStr">
        <is>
          <t>Executive Director (supervision)</t>
        </is>
      </c>
      <c r="B13" s="15" t="inlineStr">
        <is>
          <t>0.10 FTE x annual salary; in-kind match</t>
        </is>
      </c>
      <c r="C13" s="16" t="n">
        <v>0.1</v>
      </c>
      <c r="D13" s="17" t="n">
        <v>78000</v>
      </c>
      <c r="E13" s="18">
        <f>C13*D13</f>
        <v/>
      </c>
      <c r="F13" s="19" t="n">
        <v>7800</v>
      </c>
      <c r="G13" s="18">
        <f>E13-F13</f>
        <v/>
      </c>
    </row>
    <row r="14">
      <c r="A14" s="14" t="inlineStr">
        <is>
          <t>[Add line item]</t>
        </is>
      </c>
      <c r="B14" s="15" t="inlineStr"/>
      <c r="C14" s="16" t="n"/>
      <c r="D14" s="17" t="n"/>
      <c r="E14" s="18">
        <f>C14*D14</f>
        <v/>
      </c>
      <c r="F14" s="19" t="n"/>
      <c r="G14" s="18">
        <f>E14-F14</f>
        <v/>
      </c>
    </row>
    <row r="15">
      <c r="A15" s="20" t="inlineStr">
        <is>
          <t>Total personnel</t>
        </is>
      </c>
      <c r="E15" s="21">
        <f>SUM(E11:E14)</f>
        <v/>
      </c>
      <c r="F15" s="21">
        <f>SUM(F11:F14)</f>
        <v/>
      </c>
      <c r="G15" s="21">
        <f>SUM(G11:G14)</f>
        <v/>
      </c>
    </row>
    <row r="17">
      <c r="A17" s="12" t="inlineStr">
        <is>
          <t>Fringe benefits</t>
        </is>
      </c>
      <c r="B17" s="13" t="n"/>
      <c r="C17" s="13" t="n"/>
      <c r="D17" s="13" t="n"/>
      <c r="E17" s="13" t="n"/>
      <c r="F17" s="13" t="n"/>
      <c r="G17" s="13" t="n"/>
    </row>
    <row r="18">
      <c r="A18" s="22" t="inlineStr">
        <is>
          <t>Fringe benefits on salaries above</t>
        </is>
      </c>
      <c r="B18" s="23" t="inlineStr">
        <is>
          <t>Fringe rate x personnel</t>
        </is>
      </c>
      <c r="E18" s="24">
        <f>ROUND(E15*$B$5,0)</f>
        <v/>
      </c>
      <c r="F18" s="24">
        <f>ROUND(F15*$B$5,0)</f>
        <v/>
      </c>
      <c r="G18" s="24">
        <f>E18-F18</f>
        <v/>
      </c>
    </row>
    <row r="19">
      <c r="A19" s="20" t="inlineStr">
        <is>
          <t>Total fringe benefits</t>
        </is>
      </c>
      <c r="E19" s="21">
        <f>SUM(E18:E18)</f>
        <v/>
      </c>
      <c r="F19" s="21">
        <f>SUM(F18:F18)</f>
        <v/>
      </c>
      <c r="G19" s="21">
        <f>SUM(G18:G18)</f>
        <v/>
      </c>
    </row>
    <row r="21">
      <c r="A21" s="12" t="inlineStr">
        <is>
          <t>Travel</t>
        </is>
      </c>
      <c r="B21" s="13" t="n"/>
      <c r="C21" s="13" t="n"/>
      <c r="D21" s="13" t="n"/>
      <c r="E21" s="13" t="n"/>
      <c r="F21" s="13" t="n"/>
      <c r="G21" s="13" t="n"/>
    </row>
    <row r="22">
      <c r="A22" s="14" t="inlineStr">
        <is>
          <t>Local mileage for food pickups</t>
        </is>
      </c>
      <c r="B22" s="15" t="inlineStr">
        <is>
          <t>4,000 miles x reimbursement rate</t>
        </is>
      </c>
      <c r="C22" s="16" t="n">
        <v>4000</v>
      </c>
      <c r="D22" s="17" t="n">
        <v>0.7</v>
      </c>
      <c r="E22" s="18">
        <f>C22*D22</f>
        <v/>
      </c>
      <c r="F22" s="19" t="n">
        <v>0</v>
      </c>
      <c r="G22" s="18">
        <f>E22-F22</f>
        <v/>
      </c>
    </row>
    <row r="23">
      <c r="A23" s="14" t="inlineStr">
        <is>
          <t>Regional food security conference</t>
        </is>
      </c>
      <c r="B23" s="15" t="inlineStr">
        <is>
          <t>2 staff x registration, lodging, meals</t>
        </is>
      </c>
      <c r="C23" s="16" t="n">
        <v>2</v>
      </c>
      <c r="D23" s="17" t="n">
        <v>1250</v>
      </c>
      <c r="E23" s="18">
        <f>C23*D23</f>
        <v/>
      </c>
      <c r="F23" s="19" t="n">
        <v>0</v>
      </c>
      <c r="G23" s="18">
        <f>E23-F23</f>
        <v/>
      </c>
    </row>
    <row r="24">
      <c r="A24" s="14" t="inlineStr">
        <is>
          <t>[Add line item]</t>
        </is>
      </c>
      <c r="B24" s="15" t="inlineStr"/>
      <c r="C24" s="16" t="n"/>
      <c r="D24" s="17" t="n"/>
      <c r="E24" s="18">
        <f>C24*D24</f>
        <v/>
      </c>
      <c r="F24" s="19" t="n"/>
      <c r="G24" s="18">
        <f>E24-F24</f>
        <v/>
      </c>
    </row>
    <row r="25">
      <c r="A25" s="20" t="inlineStr">
        <is>
          <t>Total travel</t>
        </is>
      </c>
      <c r="E25" s="21">
        <f>SUM(E22:E24)</f>
        <v/>
      </c>
      <c r="F25" s="21">
        <f>SUM(F22:F24)</f>
        <v/>
      </c>
      <c r="G25" s="21">
        <f>SUM(G22:G24)</f>
        <v/>
      </c>
    </row>
    <row r="27">
      <c r="A27" s="12" t="inlineStr">
        <is>
          <t>Equipment</t>
        </is>
      </c>
      <c r="B27" s="13" t="n"/>
      <c r="C27" s="13" t="n"/>
      <c r="D27" s="13" t="n"/>
      <c r="E27" s="13" t="n"/>
      <c r="F27" s="13" t="n"/>
      <c r="G27" s="13" t="n"/>
    </row>
    <row r="28">
      <c r="A28" s="14" t="inlineStr">
        <is>
          <t>Walk-in refrigeration unit</t>
        </is>
      </c>
      <c r="B28" s="15" t="inlineStr">
        <is>
          <t>1 unit; per-unit cost of $10,000 or more</t>
        </is>
      </c>
      <c r="C28" s="16" t="n">
        <v>1</v>
      </c>
      <c r="D28" s="17" t="n">
        <v>12000</v>
      </c>
      <c r="E28" s="18">
        <f>C28*D28</f>
        <v/>
      </c>
      <c r="F28" s="19" t="n">
        <v>0</v>
      </c>
      <c r="G28" s="18">
        <f>E28-F28</f>
        <v/>
      </c>
    </row>
    <row r="29">
      <c r="A29" s="14" t="inlineStr">
        <is>
          <t>[Add line item]</t>
        </is>
      </c>
      <c r="B29" s="15" t="inlineStr"/>
      <c r="C29" s="16" t="n"/>
      <c r="D29" s="17" t="n"/>
      <c r="E29" s="18">
        <f>C29*D29</f>
        <v/>
      </c>
      <c r="F29" s="19" t="n"/>
      <c r="G29" s="18">
        <f>E29-F29</f>
        <v/>
      </c>
    </row>
    <row r="30">
      <c r="A30" s="20" t="inlineStr">
        <is>
          <t>Total equipment</t>
        </is>
      </c>
      <c r="E30" s="21">
        <f>SUM(E28:E29)</f>
        <v/>
      </c>
      <c r="F30" s="21">
        <f>SUM(F28:F29)</f>
        <v/>
      </c>
      <c r="G30" s="21">
        <f>SUM(G28:G29)</f>
        <v/>
      </c>
    </row>
    <row r="32">
      <c r="A32" s="12" t="inlineStr">
        <is>
          <t>Supplies</t>
        </is>
      </c>
      <c r="B32" s="13" t="n"/>
      <c r="C32" s="13" t="n"/>
      <c r="D32" s="13" t="n"/>
      <c r="E32" s="13" t="n"/>
      <c r="F32" s="13" t="n"/>
      <c r="G32" s="13" t="n"/>
    </row>
    <row r="33">
      <c r="A33" s="14" t="inlineStr">
        <is>
          <t>Laptops for program staff</t>
        </is>
      </c>
      <c r="B33" s="15" t="inlineStr">
        <is>
          <t>2 laptops (below equipment threshold)</t>
        </is>
      </c>
      <c r="C33" s="16" t="n">
        <v>2</v>
      </c>
      <c r="D33" s="17" t="n">
        <v>1100</v>
      </c>
      <c r="E33" s="18">
        <f>C33*D33</f>
        <v/>
      </c>
      <c r="F33" s="19" t="n">
        <v>0</v>
      </c>
      <c r="G33" s="18">
        <f>E33-F33</f>
        <v/>
      </c>
    </row>
    <row r="34">
      <c r="A34" s="14" t="inlineStr">
        <is>
          <t>Program supplies (bags, labels, sanitation)</t>
        </is>
      </c>
      <c r="B34" s="15" t="inlineStr">
        <is>
          <t>12 months x monthly cost</t>
        </is>
      </c>
      <c r="C34" s="16" t="n">
        <v>12</v>
      </c>
      <c r="D34" s="17" t="n">
        <v>400</v>
      </c>
      <c r="E34" s="18">
        <f>C34*D34</f>
        <v/>
      </c>
      <c r="F34" s="19" t="n">
        <v>0</v>
      </c>
      <c r="G34" s="18">
        <f>E34-F34</f>
        <v/>
      </c>
    </row>
    <row r="35">
      <c r="A35" s="14" t="inlineStr">
        <is>
          <t>[Add line item]</t>
        </is>
      </c>
      <c r="B35" s="15" t="inlineStr"/>
      <c r="C35" s="16" t="n"/>
      <c r="D35" s="17" t="n"/>
      <c r="E35" s="18">
        <f>C35*D35</f>
        <v/>
      </c>
      <c r="F35" s="19" t="n"/>
      <c r="G35" s="18">
        <f>E35-F35</f>
        <v/>
      </c>
    </row>
    <row r="36">
      <c r="A36" s="20" t="inlineStr">
        <is>
          <t>Total supplies</t>
        </is>
      </c>
      <c r="E36" s="21">
        <f>SUM(E33:E35)</f>
        <v/>
      </c>
      <c r="F36" s="21">
        <f>SUM(F33:F35)</f>
        <v/>
      </c>
      <c r="G36" s="21">
        <f>SUM(G33:G35)</f>
        <v/>
      </c>
    </row>
    <row r="38">
      <c r="A38" s="12" t="inlineStr">
        <is>
          <t>Contractual</t>
        </is>
      </c>
      <c r="B38" s="13" t="n"/>
      <c r="C38" s="13" t="n"/>
      <c r="D38" s="13" t="n"/>
      <c r="E38" s="13" t="n"/>
      <c r="F38" s="13" t="n"/>
      <c r="G38" s="13" t="n"/>
    </row>
    <row r="39">
      <c r="A39" s="14" t="inlineStr">
        <is>
          <t>Program evaluation consultant</t>
        </is>
      </c>
      <c r="B39" s="15" t="inlineStr">
        <is>
          <t>Fixed-fee contract</t>
        </is>
      </c>
      <c r="C39" s="16" t="n">
        <v>1</v>
      </c>
      <c r="D39" s="17" t="n">
        <v>6000</v>
      </c>
      <c r="E39" s="18">
        <f>C39*D39</f>
        <v/>
      </c>
      <c r="F39" s="19" t="n">
        <v>0</v>
      </c>
      <c r="G39" s="18">
        <f>E39-F39</f>
        <v/>
      </c>
    </row>
    <row r="40">
      <c r="A40" s="14" t="inlineStr">
        <is>
          <t>Outsourced bookkeeping (grant share)</t>
        </is>
      </c>
      <c r="B40" s="15" t="inlineStr">
        <is>
          <t>12 months x monthly fee</t>
        </is>
      </c>
      <c r="C40" s="16" t="n">
        <v>12</v>
      </c>
      <c r="D40" s="17" t="n">
        <v>350</v>
      </c>
      <c r="E40" s="18">
        <f>C40*D40</f>
        <v/>
      </c>
      <c r="F40" s="19" t="n">
        <v>0</v>
      </c>
      <c r="G40" s="18">
        <f>E40-F40</f>
        <v/>
      </c>
    </row>
    <row r="41">
      <c r="A41" s="14" t="inlineStr">
        <is>
          <t>[Add line item]</t>
        </is>
      </c>
      <c r="B41" s="15" t="inlineStr"/>
      <c r="C41" s="16" t="n"/>
      <c r="D41" s="17" t="n"/>
      <c r="E41" s="18">
        <f>C41*D41</f>
        <v/>
      </c>
      <c r="F41" s="19" t="n"/>
      <c r="G41" s="18">
        <f>E41-F41</f>
        <v/>
      </c>
    </row>
    <row r="42">
      <c r="A42" s="20" t="inlineStr">
        <is>
          <t>Total contractual</t>
        </is>
      </c>
      <c r="E42" s="21">
        <f>SUM(E39:E41)</f>
        <v/>
      </c>
      <c r="F42" s="21">
        <f>SUM(F39:F41)</f>
        <v/>
      </c>
      <c r="G42" s="21">
        <f>SUM(G39:G41)</f>
        <v/>
      </c>
    </row>
    <row r="44">
      <c r="A44" s="12" t="inlineStr">
        <is>
          <t>Other</t>
        </is>
      </c>
      <c r="B44" s="13" t="n"/>
      <c r="C44" s="13" t="n"/>
      <c r="D44" s="13" t="n"/>
      <c r="E44" s="13" t="n"/>
      <c r="F44" s="13" t="n"/>
      <c r="G44" s="13" t="n"/>
    </row>
    <row r="45">
      <c r="A45" s="14" t="inlineStr">
        <is>
          <t>Printing of outreach materials</t>
        </is>
      </c>
      <c r="B45" s="15" t="inlineStr">
        <is>
          <t>Flyers and signage in English and Spanish</t>
        </is>
      </c>
      <c r="C45" s="16" t="n">
        <v>1</v>
      </c>
      <c r="D45" s="17" t="n">
        <v>1500</v>
      </c>
      <c r="E45" s="18">
        <f>C45*D45</f>
        <v/>
      </c>
      <c r="F45" s="19" t="n">
        <v>0</v>
      </c>
      <c r="G45" s="18">
        <f>E45-F45</f>
        <v/>
      </c>
    </row>
    <row r="46">
      <c r="A46" s="14" t="inlineStr">
        <is>
          <t>Volunteer background checks</t>
        </is>
      </c>
      <c r="B46" s="15" t="inlineStr">
        <is>
          <t>40 volunteers x per-check fee</t>
        </is>
      </c>
      <c r="C46" s="16" t="n">
        <v>40</v>
      </c>
      <c r="D46" s="17" t="n">
        <v>25</v>
      </c>
      <c r="E46" s="18">
        <f>C46*D46</f>
        <v/>
      </c>
      <c r="F46" s="19" t="n">
        <v>0</v>
      </c>
      <c r="G46" s="18">
        <f>E46-F46</f>
        <v/>
      </c>
    </row>
    <row r="47">
      <c r="A47" s="14" t="inlineStr">
        <is>
          <t>[Add line item]</t>
        </is>
      </c>
      <c r="B47" s="15" t="inlineStr"/>
      <c r="C47" s="16" t="n"/>
      <c r="D47" s="17" t="n"/>
      <c r="E47" s="18">
        <f>C47*D47</f>
        <v/>
      </c>
      <c r="F47" s="19" t="n"/>
      <c r="G47" s="18">
        <f>E47-F47</f>
        <v/>
      </c>
    </row>
    <row r="48">
      <c r="A48" s="20" t="inlineStr">
        <is>
          <t>Total other</t>
        </is>
      </c>
      <c r="E48" s="21">
        <f>SUM(E45:E47)</f>
        <v/>
      </c>
      <c r="F48" s="21">
        <f>SUM(F45:F47)</f>
        <v/>
      </c>
      <c r="G48" s="21">
        <f>SUM(G45:G47)</f>
        <v/>
      </c>
    </row>
    <row r="50">
      <c r="A50" s="20" t="inlineStr">
        <is>
          <t>TOTAL DIRECT COSTS</t>
        </is>
      </c>
      <c r="E50" s="21">
        <f>E15+E19+E25+E30+E36+E42+E48</f>
        <v/>
      </c>
      <c r="F50" s="21">
        <f>F15+F19+F25+F30+F36+F42+F48</f>
        <v/>
      </c>
      <c r="G50" s="21">
        <f>G15+G19+G25+G30+G36+G42+G48</f>
        <v/>
      </c>
    </row>
    <row r="51">
      <c r="A51" s="22" t="inlineStr">
        <is>
          <t>Indirect cost base: requested direct costs minus equipment and exclusions</t>
        </is>
      </c>
      <c r="G51" s="24">
        <f>G50-G30-$B$7</f>
        <v/>
      </c>
    </row>
    <row r="52">
      <c r="A52" s="12" t="inlineStr">
        <is>
          <t>Indirect costs</t>
        </is>
      </c>
      <c r="B52" s="13" t="n"/>
      <c r="C52" s="13" t="n"/>
      <c r="D52" s="13" t="n"/>
      <c r="E52" s="13" t="n"/>
      <c r="F52" s="13" t="n"/>
      <c r="G52" s="13" t="n"/>
    </row>
    <row r="53">
      <c r="A53" s="22" t="inlineStr">
        <is>
          <t>Indirect costs (rate x base)</t>
        </is>
      </c>
      <c r="E53" s="24">
        <f>G53</f>
        <v/>
      </c>
      <c r="F53" s="24" t="n">
        <v>0</v>
      </c>
      <c r="G53" s="24">
        <f>ROUND(G51*$B$6,0)</f>
        <v/>
      </c>
    </row>
    <row r="55">
      <c r="A55" s="20" t="inlineStr">
        <is>
          <t>TOTAL PROJECT BUDGET</t>
        </is>
      </c>
      <c r="E55" s="25">
        <f>E50+E53</f>
        <v/>
      </c>
      <c r="F55" s="25">
        <f>F50+F53</f>
        <v/>
      </c>
      <c r="G55" s="25">
        <f>G50+G53</f>
        <v/>
      </c>
    </row>
  </sheetData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95" customWidth="1" min="3" max="3"/>
  </cols>
  <sheetData>
    <row r="1">
      <c r="A1" s="6" t="inlineStr">
        <is>
          <t>Budget Narrative (Budget Justification)</t>
        </is>
      </c>
    </row>
    <row r="2">
      <c r="A2" s="26" t="inlineStr">
        <is>
          <t>Amounts update from the Grant Budget tab. Replace the sample text with your own explanation.</t>
        </is>
      </c>
    </row>
    <row r="4">
      <c r="A4" s="27" t="inlineStr">
        <is>
          <t>Category</t>
        </is>
      </c>
      <c r="B4" s="27" t="inlineStr">
        <is>
          <t>Requested</t>
        </is>
      </c>
      <c r="C4" s="27" t="inlineStr">
        <is>
          <t>Narrative</t>
        </is>
      </c>
    </row>
    <row r="5" ht="75" customHeight="1">
      <c r="A5" s="28" t="inlineStr">
        <is>
          <t>Personnel</t>
        </is>
      </c>
      <c r="B5" s="29">
        <f>'Grant Budget'!G15</f>
        <v/>
      </c>
      <c r="C5" s="30" t="inlineStr">
        <is>
          <t>A full-time Program Coordinator ($52,000) runs daily distribution and client intake. A half-time Volunteer Coordinator ($22,000 for 0.5 FTE) recruits, schedules and trains about 120 volunteers. The Executive Director will spend 10% of their time supervising the project; this $7,800 is contributed by the organization as an in-kind match.</t>
        </is>
      </c>
    </row>
    <row r="6" ht="60" customHeight="1">
      <c r="A6" s="28" t="inlineStr">
        <is>
          <t>Fringe benefits</t>
        </is>
      </c>
      <c r="B6" s="29">
        <f>'Grant Budget'!G19</f>
        <v/>
      </c>
      <c r="C6" s="30" t="inlineStr">
        <is>
          <t>Fringe benefits are calculated at 22% of salaries and include employer payroll taxes (7.65%), health insurance, retirement contributions and workers' compensation, based on our current actual rates.</t>
        </is>
      </c>
    </row>
    <row r="7" ht="75" customHeight="1">
      <c r="A7" s="28" t="inlineStr">
        <is>
          <t>Travel</t>
        </is>
      </c>
      <c r="B7" s="29">
        <f>'Grant Budget'!G25</f>
        <v/>
      </c>
      <c r="C7" s="30" t="inlineStr">
        <is>
          <t>Staff drive about 4,000 miles a year collecting food from grocery partners, reimbursed at $0.70 per mile. Two staff will attend the regional food security conference ($1,250 each for registration, lodging and meals) to bring back best practices for client-choice distribution.</t>
        </is>
      </c>
    </row>
    <row r="8" ht="45" customHeight="1">
      <c r="A8" s="28" t="inlineStr">
        <is>
          <t>Equipment</t>
        </is>
      </c>
      <c r="B8" s="29">
        <f>'Grant Budget'!G30</f>
        <v/>
      </c>
      <c r="C8" s="30" t="inlineStr">
        <is>
          <t>A walk-in refrigeration unit ($12,000) will let us accept fresh produce and dairy donations we currently turn away. Quote attached from a local vendor.</t>
        </is>
      </c>
    </row>
    <row r="9" ht="45" customHeight="1">
      <c r="A9" s="28" t="inlineStr">
        <is>
          <t>Supplies</t>
        </is>
      </c>
      <c r="B9" s="29">
        <f>'Grant Budget'!G36</f>
        <v/>
      </c>
      <c r="C9" s="30" t="inlineStr">
        <is>
          <t>Two laptops ($1,100 each) for program staff to run client intake software, plus $400 a month in bags, labels and sanitation supplies used at weekly distributions.</t>
        </is>
      </c>
    </row>
    <row r="10" ht="60" customHeight="1">
      <c r="A10" s="28" t="inlineStr">
        <is>
          <t>Contractual</t>
        </is>
      </c>
      <c r="B10" s="29">
        <f>'Grant Budget'!G42</f>
        <v/>
      </c>
      <c r="C10" s="30" t="inlineStr">
        <is>
          <t>An independent evaluator ($6,000 fixed fee) will measure changes in household food security. Our outsourced bookkeeper charges $350 a month for the time spent tracking and reporting this grant.</t>
        </is>
      </c>
    </row>
    <row r="11" ht="45" customHeight="1">
      <c r="A11" s="28" t="inlineStr">
        <is>
          <t>Other</t>
        </is>
      </c>
      <c r="B11" s="29">
        <f>'Grant Budget'!G48</f>
        <v/>
      </c>
      <c r="C11" s="30" t="inlineStr">
        <is>
          <t>Printing bilingual outreach flyers and signage ($1,500) and background checks for 40 new volunteers working with children and seniors ($25 each).</t>
        </is>
      </c>
    </row>
    <row r="12" ht="75" customHeight="1">
      <c r="A12" s="28" t="inlineStr">
        <is>
          <t>Indirect costs</t>
        </is>
      </c>
      <c r="B12" s="29">
        <f>'Grant Budget'!G53</f>
        <v/>
      </c>
      <c r="C12" s="30" t="inlineStr">
        <is>
          <t>Indirect costs are charged at 15% of modified total direct costs (MTDC), excluding equipment, consistent with the federal de minimis rate. They cover a share of rent, utilities, insurance, audit and administration that support this project but cannot be assigned to it directly.</t>
        </is>
      </c>
    </row>
    <row r="13">
      <c r="A13" s="20" t="inlineStr">
        <is>
          <t>Total requested</t>
        </is>
      </c>
      <c r="B13" s="31">
        <f>'Grant Budget'!G55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2" customWidth="1" min="5" max="5"/>
    <col width="16" customWidth="1" min="6" max="6"/>
    <col width="40" customWidth="1" min="7" max="7"/>
  </cols>
  <sheetData>
    <row r="1">
      <c r="A1" s="6" t="inlineStr">
        <is>
          <t>Budget vs Actual</t>
        </is>
      </c>
    </row>
    <row r="3">
      <c r="A3" t="inlineStr">
        <is>
          <t>Grant period start</t>
        </is>
      </c>
      <c r="B3" s="32" t="n">
        <v>46204</v>
      </c>
    </row>
    <row r="4">
      <c r="A4" t="inlineStr">
        <is>
          <t>Grant period end</t>
        </is>
      </c>
      <c r="B4" s="32" t="n">
        <v>46568</v>
      </c>
    </row>
    <row r="5">
      <c r="A5" t="inlineStr">
        <is>
          <t>Report through date</t>
        </is>
      </c>
      <c r="B5" s="32" t="n">
        <v>46387</v>
      </c>
    </row>
    <row r="6">
      <c r="A6" t="inlineStr">
        <is>
          <t>Share of grant period elapsed</t>
        </is>
      </c>
      <c r="B6" s="33">
        <f>MAX(0,MIN(1,(B5-B3+1)/(B4-B3+1)))</f>
        <v/>
      </c>
    </row>
    <row r="8">
      <c r="A8" s="34" t="inlineStr">
        <is>
          <t>Category</t>
        </is>
      </c>
      <c r="B8" s="34" t="inlineStr">
        <is>
          <t>Budget (requested)</t>
        </is>
      </c>
      <c r="C8" s="34" t="inlineStr">
        <is>
          <t>Actual to date</t>
        </is>
      </c>
      <c r="D8" s="34" t="inlineStr">
        <is>
          <t>Remaining</t>
        </is>
      </c>
      <c r="E8" s="34" t="inlineStr">
        <is>
          <t>% spent</t>
        </is>
      </c>
      <c r="F8" s="34" t="inlineStr">
        <is>
          <t>Pace</t>
        </is>
      </c>
      <c r="G8" s="34" t="inlineStr">
        <is>
          <t>Notes</t>
        </is>
      </c>
    </row>
    <row r="9">
      <c r="A9" t="inlineStr">
        <is>
          <t>Personnel</t>
        </is>
      </c>
      <c r="B9" s="24">
        <f>'Grant Budget'!G15</f>
        <v/>
      </c>
      <c r="C9" s="10" t="n">
        <v>39400</v>
      </c>
      <c r="D9" s="24">
        <f>B9-C9</f>
        <v/>
      </c>
      <c r="E9" s="33">
        <f>IF(B9=0,"",C9/B9)</f>
        <v/>
      </c>
      <c r="F9">
        <f>IF(B9=0,"",IF(E9&gt;$B$6+0.1,"Ahead of pace",IF(E9&lt;$B$6-0.25,"Behind pace","On track")))</f>
        <v/>
      </c>
      <c r="G9" s="3" t="n"/>
    </row>
    <row r="10">
      <c r="A10" t="inlineStr">
        <is>
          <t>Fringe benefits</t>
        </is>
      </c>
      <c r="B10" s="24">
        <f>'Grant Budget'!G19</f>
        <v/>
      </c>
      <c r="C10" s="10" t="n">
        <v>8668</v>
      </c>
      <c r="D10" s="24">
        <f>B10-C10</f>
        <v/>
      </c>
      <c r="E10" s="33">
        <f>IF(B10=0,"",C10/B10)</f>
        <v/>
      </c>
      <c r="F10">
        <f>IF(B10=0,"",IF(E10&gt;$B$6+0.1,"Ahead of pace",IF(E10&lt;$B$6-0.25,"Behind pace","On track")))</f>
        <v/>
      </c>
      <c r="G10" s="3" t="n"/>
    </row>
    <row r="11">
      <c r="A11" t="inlineStr">
        <is>
          <t>Travel</t>
        </is>
      </c>
      <c r="B11" s="24">
        <f>'Grant Budget'!G25</f>
        <v/>
      </c>
      <c r="C11" s="10" t="n">
        <v>1650</v>
      </c>
      <c r="D11" s="24">
        <f>B11-C11</f>
        <v/>
      </c>
      <c r="E11" s="33">
        <f>IF(B11=0,"",C11/B11)</f>
        <v/>
      </c>
      <c r="F11">
        <f>IF(B11=0,"",IF(E11&gt;$B$6+0.1,"Ahead of pace",IF(E11&lt;$B$6-0.25,"Behind pace","On track")))</f>
        <v/>
      </c>
      <c r="G11" s="3" t="n"/>
    </row>
    <row r="12">
      <c r="A12" t="inlineStr">
        <is>
          <t>Equipment</t>
        </is>
      </c>
      <c r="B12" s="24">
        <f>'Grant Budget'!G30</f>
        <v/>
      </c>
      <c r="C12" s="10" t="n">
        <v>11850</v>
      </c>
      <c r="D12" s="24">
        <f>B12-C12</f>
        <v/>
      </c>
      <c r="E12" s="33">
        <f>IF(B12=0,"",C12/B12)</f>
        <v/>
      </c>
      <c r="F12">
        <f>IF(B12=0,"",IF(E12&gt;$B$6+0.1,"Ahead of pace",IF(E12&lt;$B$6-0.25,"Behind pace","On track")))</f>
        <v/>
      </c>
      <c r="G12" s="3" t="n"/>
    </row>
    <row r="13">
      <c r="A13" t="inlineStr">
        <is>
          <t>Supplies</t>
        </is>
      </c>
      <c r="B13" s="24">
        <f>'Grant Budget'!G36</f>
        <v/>
      </c>
      <c r="C13" s="10" t="n">
        <v>3550</v>
      </c>
      <c r="D13" s="24">
        <f>B13-C13</f>
        <v/>
      </c>
      <c r="E13" s="33">
        <f>IF(B13=0,"",C13/B13)</f>
        <v/>
      </c>
      <c r="F13">
        <f>IF(B13=0,"",IF(E13&gt;$B$6+0.1,"Ahead of pace",IF(E13&lt;$B$6-0.25,"Behind pace","On track")))</f>
        <v/>
      </c>
      <c r="G13" s="3" t="n"/>
    </row>
    <row r="14">
      <c r="A14" t="inlineStr">
        <is>
          <t>Contractual</t>
        </is>
      </c>
      <c r="B14" s="24">
        <f>'Grant Budget'!G42</f>
        <v/>
      </c>
      <c r="C14" s="10" t="n">
        <v>2100</v>
      </c>
      <c r="D14" s="24">
        <f>B14-C14</f>
        <v/>
      </c>
      <c r="E14" s="33">
        <f>IF(B14=0,"",C14/B14)</f>
        <v/>
      </c>
      <c r="F14">
        <f>IF(B14=0,"",IF(E14&gt;$B$6+0.1,"Ahead of pace",IF(E14&lt;$B$6-0.25,"Behind pace","On track")))</f>
        <v/>
      </c>
      <c r="G14" s="3" t="n"/>
    </row>
    <row r="15">
      <c r="A15" t="inlineStr">
        <is>
          <t>Other</t>
        </is>
      </c>
      <c r="B15" s="24">
        <f>'Grant Budget'!G48</f>
        <v/>
      </c>
      <c r="C15" s="10" t="n">
        <v>1900</v>
      </c>
      <c r="D15" s="24">
        <f>B15-C15</f>
        <v/>
      </c>
      <c r="E15" s="33">
        <f>IF(B15=0,"",C15/B15)</f>
        <v/>
      </c>
      <c r="F15">
        <f>IF(B15=0,"",IF(E15&gt;$B$6+0.1,"Ahead of pace",IF(E15&lt;$B$6-0.25,"Behind pace","On track")))</f>
        <v/>
      </c>
      <c r="G15" s="3" t="n"/>
    </row>
    <row r="16">
      <c r="A16" t="inlineStr">
        <is>
          <t>Indirect costs</t>
        </is>
      </c>
      <c r="B16" s="24">
        <f>'Grant Budget'!G53</f>
        <v/>
      </c>
      <c r="C16" s="10" t="n">
        <v>7300</v>
      </c>
      <c r="D16" s="24">
        <f>B16-C16</f>
        <v/>
      </c>
      <c r="E16" s="33">
        <f>IF(B16=0,"",C16/B16)</f>
        <v/>
      </c>
      <c r="F16">
        <f>IF(B16=0,"",IF(E16&gt;$B$6+0.1,"Ahead of pace",IF(E16&lt;$B$6-0.25,"Behind pace","On track")))</f>
        <v/>
      </c>
      <c r="G16" s="3" t="n"/>
    </row>
    <row r="17">
      <c r="A17" s="20" t="inlineStr">
        <is>
          <t>TOTAL</t>
        </is>
      </c>
      <c r="B17" s="25">
        <f>SUM(B9:B16)</f>
        <v/>
      </c>
      <c r="C17" s="25">
        <f>SUM(C9:C16)</f>
        <v/>
      </c>
      <c r="D17" s="25">
        <f>SUM(D9:D16)</f>
        <v/>
      </c>
      <c r="E17" s="35">
        <f>IF(B17=0,"",C17/B17)</f>
        <v/>
      </c>
    </row>
    <row r="19">
      <c r="A19" s="36" t="inlineStr">
        <is>
          <t>Pace compares % spent with % of the grant period elapsed. 'Ahead of pace' on equipment is normal when you buy it early. Many funders require prior approval to move more than 10% of the budget between categories; check your award terms.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2026-10-06T14:38:51Z</dcterms:created>
  <dcterms:modified xsi:type="dcterms:W3CDTF">2026-10-06T14:38:51Z</dcterms:modified>
</cp:coreProperties>
</file>